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choperas\2020\notario-anuncio\"/>
    </mc:Choice>
  </mc:AlternateContent>
  <bookViews>
    <workbookView xWindow="0" yWindow="0" windowWidth="19200" windowHeight="7210"/>
  </bookViews>
  <sheets>
    <sheet name="SALIDA SUBASTA I 2020" sheetId="1" r:id="rId1"/>
  </sheets>
  <calcPr calcId="162913"/>
</workbook>
</file>

<file path=xl/calcChain.xml><?xml version="1.0" encoding="utf-8"?>
<calcChain xmlns="http://schemas.openxmlformats.org/spreadsheetml/2006/main">
  <c r="F38" i="1" l="1"/>
  <c r="E48" i="1" s="1"/>
  <c r="G38" i="1"/>
  <c r="H38" i="1"/>
  <c r="H34" i="1"/>
  <c r="F34" i="1"/>
  <c r="E49" i="1"/>
  <c r="E50" i="1"/>
  <c r="E41" i="1"/>
  <c r="E53" i="1" l="1"/>
  <c r="E52" i="1"/>
  <c r="E51" i="1"/>
</calcChain>
</file>

<file path=xl/sharedStrings.xml><?xml version="1.0" encoding="utf-8"?>
<sst xmlns="http://schemas.openxmlformats.org/spreadsheetml/2006/main" count="200" uniqueCount="116">
  <si>
    <t>LOTE</t>
  </si>
  <si>
    <t>SUBCUENCA</t>
  </si>
  <si>
    <t>TERMINO MUNICIPAL</t>
  </si>
  <si>
    <t>LOCALIDAD</t>
  </si>
  <si>
    <t>PROVINCIA</t>
  </si>
  <si>
    <t>Nº DE ARBOLES</t>
  </si>
  <si>
    <t>TOTAL MADERA (m3)</t>
  </si>
  <si>
    <t>BU/01</t>
  </si>
  <si>
    <t>DUERO</t>
  </si>
  <si>
    <t>BURGOS</t>
  </si>
  <si>
    <t>BU/02</t>
  </si>
  <si>
    <t>BU/03</t>
  </si>
  <si>
    <t>BU/04</t>
  </si>
  <si>
    <t>BU/05</t>
  </si>
  <si>
    <t>BU/06</t>
  </si>
  <si>
    <t>LE/01</t>
  </si>
  <si>
    <t>ESLA-VALDERADUEY</t>
  </si>
  <si>
    <t>LEON</t>
  </si>
  <si>
    <t>LE/02</t>
  </si>
  <si>
    <t>VILLASABARIEGO</t>
  </si>
  <si>
    <t>LE/03</t>
  </si>
  <si>
    <t>LE/04</t>
  </si>
  <si>
    <t>LE/05</t>
  </si>
  <si>
    <t>ORBIGO</t>
  </si>
  <si>
    <t>LE/06</t>
  </si>
  <si>
    <t>LE/07</t>
  </si>
  <si>
    <t>LE/08</t>
  </si>
  <si>
    <t>LE/09</t>
  </si>
  <si>
    <t>LE/10</t>
  </si>
  <si>
    <t>LE/11</t>
  </si>
  <si>
    <t>LE/12</t>
  </si>
  <si>
    <t>ZA/01</t>
  </si>
  <si>
    <t>ZAMORA</t>
  </si>
  <si>
    <t>ZA/02</t>
  </si>
  <si>
    <t>TOTAL LOTES</t>
  </si>
  <si>
    <t xml:space="preserve">SALAMANCA </t>
  </si>
  <si>
    <t>VALLADOLID</t>
  </si>
  <si>
    <t>Nº ÁRBOLES</t>
  </si>
  <si>
    <t>M3 TOTALES</t>
  </si>
  <si>
    <t>PRECIO SALIDA</t>
  </si>
  <si>
    <t>PRECIO SALIDA/M3</t>
  </si>
  <si>
    <t>PRECIO SALIDA/ARBOL</t>
  </si>
  <si>
    <t>MEDIA ÁRBOLES M3</t>
  </si>
  <si>
    <t>VEGA DE LOS ARBOLES</t>
  </si>
  <si>
    <t>MANSILLA MAYOR</t>
  </si>
  <si>
    <t>VILLAORNATE Y CASTRO</t>
  </si>
  <si>
    <t>CASTROFUERTE</t>
  </si>
  <si>
    <t>14 -21-00008</t>
  </si>
  <si>
    <t>GRADEFES</t>
  </si>
  <si>
    <t>LE/13</t>
  </si>
  <si>
    <t>LE/14</t>
  </si>
  <si>
    <t>LE/15</t>
  </si>
  <si>
    <t>LE/16</t>
  </si>
  <si>
    <t>LE/17</t>
  </si>
  <si>
    <t>LE/18</t>
  </si>
  <si>
    <t>LE/19</t>
  </si>
  <si>
    <t>LE/20</t>
  </si>
  <si>
    <t>LE/21</t>
  </si>
  <si>
    <t>EBRO</t>
  </si>
  <si>
    <t>CERTIFICADO PEFC</t>
  </si>
  <si>
    <t xml:space="preserve"> PRECIO TOTAL (€) </t>
  </si>
  <si>
    <t>LOTES I SUBASTA FAFCYLE 2020-Nº XXVI</t>
  </si>
  <si>
    <t>VILLAZALA</t>
  </si>
  <si>
    <t>BARRIO DE BUENOS AIRES</t>
  </si>
  <si>
    <t>Limitaciones en período de corta</t>
  </si>
  <si>
    <t>LA ANTIGUA</t>
  </si>
  <si>
    <t>RIBERA DE LA POLVOROSA</t>
  </si>
  <si>
    <t>ZOTES DEL PARAMO</t>
  </si>
  <si>
    <t>VILLAESTRIGO DEL PARAMO</t>
  </si>
  <si>
    <t>TURCIA</t>
  </si>
  <si>
    <t>CASASOLA DE RUEDA</t>
  </si>
  <si>
    <t>VALDERREY</t>
  </si>
  <si>
    <t>BARRIENTOS</t>
  </si>
  <si>
    <t>VILLAMONTAN DE LA VALDUERNA</t>
  </si>
  <si>
    <t>MIÑAMBRES DE LA VALDUERNA, VALLE DE LA VALDUERNA</t>
  </si>
  <si>
    <t>SIL</t>
  </si>
  <si>
    <t>CARRACEDELO</t>
  </si>
  <si>
    <t>VILLAVERDE DE LA ABADIA</t>
  </si>
  <si>
    <t>VEGA DE ESPINAREDA</t>
  </si>
  <si>
    <t>SESAMO, VEGA DE ESPINAREDA</t>
  </si>
  <si>
    <t>VALDEPOLO</t>
  </si>
  <si>
    <t>VILLAMONDRIN DE RUEDA</t>
  </si>
  <si>
    <t>SAN JUSTO DE LA VEGA</t>
  </si>
  <si>
    <t>SAN ROMAN DE LA VEGA, CELADA</t>
  </si>
  <si>
    <t>NOGALES</t>
  </si>
  <si>
    <t>VILLAMORATIEL DE LAS MATAS</t>
  </si>
  <si>
    <t>VILLAFALE</t>
  </si>
  <si>
    <t>VALDERRUEDA</t>
  </si>
  <si>
    <t>LA MATA DE MONTEAGUDO</t>
  </si>
  <si>
    <t>ESLA-TERA</t>
  </si>
  <si>
    <t>QUIRUELA DE VIDRIALES</t>
  </si>
  <si>
    <t>MORALES DE VALVERDE</t>
  </si>
  <si>
    <t>QUIRUELAS</t>
  </si>
  <si>
    <t>SAN PEDRO DE ZAMUDIA</t>
  </si>
  <si>
    <t>OBSERVACIONES</t>
  </si>
  <si>
    <t>VADOCONDES y LA VID Y BARRIOS</t>
  </si>
  <si>
    <t>SAN MAMÉS DE BURGOS y TARDAJOS</t>
  </si>
  <si>
    <t>MEDINA DE POMAR</t>
  </si>
  <si>
    <t>SANTURDE</t>
  </si>
  <si>
    <t>ROYUELA DE RÍOFRANCO y VILLAFRUELA</t>
  </si>
  <si>
    <t>CASTRILLO DEL VAL y CARDEÑAJIMENO</t>
  </si>
  <si>
    <t>MERINDAD DE CUESTA URRIA</t>
  </si>
  <si>
    <t>CEBOLLEROS</t>
  </si>
  <si>
    <t>VA-1</t>
  </si>
  <si>
    <t>LA CISTÉRNIGA</t>
  </si>
  <si>
    <t>VA-2</t>
  </si>
  <si>
    <t>VA-3</t>
  </si>
  <si>
    <t>CURIEL DE DUERO</t>
  </si>
  <si>
    <t>PA-VA1</t>
  </si>
  <si>
    <t>PISUERGA</t>
  </si>
  <si>
    <t>COLLAZOS BOEDO</t>
  </si>
  <si>
    <t>COLLAZOS DE BOEDO</t>
  </si>
  <si>
    <t>PALENCIA</t>
  </si>
  <si>
    <t>PA-VA-2</t>
  </si>
  <si>
    <t>PA-VA-3</t>
  </si>
  <si>
    <t>DUEÑAS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</si>
</sst>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8" x14ac:knownFonts="1">
    <font>
      <sz val="10"/>
      <name val="Arial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2" borderId="1" xfId="0" applyFont="1" applyFill="1" applyBorder="1"/>
    <xf numFmtId="0" fontId="6" fillId="0" borderId="1" xfId="0" applyFont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6" fillId="0" borderId="1" xfId="0" applyFont="1" applyFill="1" applyBorder="1"/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/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4" fontId="4" fillId="5" borderId="19" xfId="0" applyNumberFormat="1" applyFont="1" applyFill="1" applyBorder="1" applyAlignment="1">
      <alignment horizontal="right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4" fontId="5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164" fontId="4" fillId="5" borderId="25" xfId="0" applyNumberFormat="1" applyFont="1" applyFill="1" applyBorder="1" applyAlignment="1">
      <alignment horizontal="right" vertical="center"/>
    </xf>
    <xf numFmtId="4" fontId="5" fillId="5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2" xfId="0" applyBorder="1"/>
    <xf numFmtId="0" fontId="3" fillId="0" borderId="24" xfId="0" applyFont="1" applyFill="1" applyBorder="1" applyAlignment="1">
      <alignment horizontal="center" vertical="center"/>
    </xf>
    <xf numFmtId="0" fontId="0" fillId="0" borderId="26" xfId="0" applyBorder="1"/>
    <xf numFmtId="0" fontId="3" fillId="0" borderId="27" xfId="0" applyFont="1" applyFill="1" applyBorder="1" applyAlignment="1">
      <alignment horizontal="center" vertical="center"/>
    </xf>
    <xf numFmtId="0" fontId="0" fillId="0" borderId="28" xfId="0" applyBorder="1"/>
    <xf numFmtId="164" fontId="2" fillId="0" borderId="3" xfId="0" applyNumberFormat="1" applyFont="1" applyFill="1" applyBorder="1" applyAlignment="1">
      <alignment horizontal="right"/>
    </xf>
    <xf numFmtId="3" fontId="4" fillId="5" borderId="18" xfId="0" applyNumberFormat="1" applyFont="1" applyFill="1" applyBorder="1" applyAlignment="1">
      <alignment horizontal="center" vertical="center"/>
    </xf>
    <xf numFmtId="4" fontId="4" fillId="5" borderId="18" xfId="0" applyNumberFormat="1" applyFont="1" applyFill="1" applyBorder="1" applyAlignment="1">
      <alignment horizontal="center" vertical="center"/>
    </xf>
    <xf numFmtId="164" fontId="4" fillId="5" borderId="19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3" fontId="4" fillId="5" borderId="24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4" fontId="3" fillId="3" borderId="11" xfId="1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0" fillId="5" borderId="0" xfId="0" applyNumberFormat="1" applyFill="1"/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workbookViewId="0">
      <pane ySplit="1" topLeftCell="A20" activePane="bottomLeft" state="frozen"/>
      <selection pane="bottomLeft" activeCell="H7" sqref="H7"/>
    </sheetView>
  </sheetViews>
  <sheetFormatPr baseColWidth="10" defaultColWidth="11.453125" defaultRowHeight="12.5" x14ac:dyDescent="0.25"/>
  <cols>
    <col min="1" max="1" width="9.81640625" customWidth="1"/>
    <col min="2" max="2" width="16.7265625" bestFit="1" customWidth="1"/>
    <col min="3" max="3" width="42.7265625" customWidth="1"/>
    <col min="4" max="4" width="40.7265625" bestFit="1" customWidth="1"/>
    <col min="5" max="5" width="11.7265625" bestFit="1" customWidth="1"/>
    <col min="6" max="6" width="10.1796875" style="18" bestFit="1" customWidth="1"/>
    <col min="7" max="7" width="10.81640625" style="14" bestFit="1" customWidth="1"/>
    <col min="8" max="9" width="14.7265625" style="16" customWidth="1"/>
    <col min="10" max="11" width="16.7265625" bestFit="1" customWidth="1"/>
    <col min="12" max="12" width="13.26953125" customWidth="1"/>
  </cols>
  <sheetData>
    <row r="1" spans="1:17" s="1" customFormat="1" ht="76.5" customHeight="1" thickBot="1" x14ac:dyDescent="0.3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9"/>
      <c r="K1" s="13"/>
      <c r="L1" s="13"/>
    </row>
    <row r="2" spans="1:17" s="19" customFormat="1" ht="36" customHeight="1" thickBot="1" x14ac:dyDescent="0.3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38" t="s">
        <v>6</v>
      </c>
      <c r="H2" s="39" t="s">
        <v>60</v>
      </c>
      <c r="I2" s="39" t="s">
        <v>94</v>
      </c>
      <c r="J2" s="40" t="s">
        <v>59</v>
      </c>
    </row>
    <row r="3" spans="1:17" s="24" customFormat="1" ht="13" thickTop="1" x14ac:dyDescent="0.25">
      <c r="A3" s="41" t="s">
        <v>7</v>
      </c>
      <c r="B3" s="42" t="s">
        <v>8</v>
      </c>
      <c r="C3" s="42" t="s">
        <v>95</v>
      </c>
      <c r="D3" s="42" t="s">
        <v>95</v>
      </c>
      <c r="E3" s="43" t="s">
        <v>9</v>
      </c>
      <c r="F3" s="77">
        <v>1252</v>
      </c>
      <c r="G3" s="78">
        <v>943.83500000000004</v>
      </c>
      <c r="H3" s="79">
        <v>50133.93</v>
      </c>
      <c r="I3" s="44"/>
      <c r="J3" s="45"/>
    </row>
    <row r="4" spans="1:17" s="24" customFormat="1" x14ac:dyDescent="0.25">
      <c r="A4" s="46" t="s">
        <v>10</v>
      </c>
      <c r="B4" s="25" t="s">
        <v>8</v>
      </c>
      <c r="C4" s="26" t="s">
        <v>96</v>
      </c>
      <c r="D4" s="26" t="s">
        <v>96</v>
      </c>
      <c r="E4" s="27" t="s">
        <v>9</v>
      </c>
      <c r="F4" s="80">
        <v>1558</v>
      </c>
      <c r="G4" s="81">
        <v>2250.0250000000001</v>
      </c>
      <c r="H4" s="82">
        <v>119911.35</v>
      </c>
      <c r="I4" s="28"/>
      <c r="J4" s="47"/>
    </row>
    <row r="5" spans="1:17" s="24" customFormat="1" x14ac:dyDescent="0.25">
      <c r="A5" s="46" t="s">
        <v>11</v>
      </c>
      <c r="B5" s="25" t="s">
        <v>58</v>
      </c>
      <c r="C5" s="26" t="s">
        <v>97</v>
      </c>
      <c r="D5" s="26" t="s">
        <v>98</v>
      </c>
      <c r="E5" s="27" t="s">
        <v>9</v>
      </c>
      <c r="F5" s="80">
        <v>1468</v>
      </c>
      <c r="G5" s="81">
        <v>1410.0940000000001</v>
      </c>
      <c r="H5" s="82">
        <v>44605.02</v>
      </c>
      <c r="I5" s="28"/>
      <c r="J5" s="48"/>
    </row>
    <row r="6" spans="1:17" s="24" customFormat="1" x14ac:dyDescent="0.25">
      <c r="A6" s="46" t="s">
        <v>12</v>
      </c>
      <c r="B6" s="25" t="s">
        <v>8</v>
      </c>
      <c r="C6" s="25" t="s">
        <v>99</v>
      </c>
      <c r="D6" s="29" t="s">
        <v>99</v>
      </c>
      <c r="E6" s="25" t="s">
        <v>9</v>
      </c>
      <c r="F6" s="80">
        <v>687</v>
      </c>
      <c r="G6" s="83">
        <v>592.83399999999995</v>
      </c>
      <c r="H6" s="84">
        <v>30519.01</v>
      </c>
      <c r="I6" s="30"/>
      <c r="J6" s="48"/>
    </row>
    <row r="7" spans="1:17" s="24" customFormat="1" x14ac:dyDescent="0.25">
      <c r="A7" s="46" t="s">
        <v>13</v>
      </c>
      <c r="B7" s="25" t="s">
        <v>8</v>
      </c>
      <c r="C7" s="25" t="s">
        <v>100</v>
      </c>
      <c r="D7" s="25" t="s">
        <v>100</v>
      </c>
      <c r="E7" s="25" t="s">
        <v>9</v>
      </c>
      <c r="F7" s="80">
        <v>3031</v>
      </c>
      <c r="G7" s="83">
        <v>1772.068</v>
      </c>
      <c r="H7" s="84">
        <v>100380.19</v>
      </c>
      <c r="I7" s="30"/>
      <c r="J7" s="48"/>
    </row>
    <row r="8" spans="1:17" s="24" customFormat="1" ht="13" thickBot="1" x14ac:dyDescent="0.3">
      <c r="A8" s="49" t="s">
        <v>14</v>
      </c>
      <c r="B8" s="50" t="s">
        <v>58</v>
      </c>
      <c r="C8" s="51" t="s">
        <v>101</v>
      </c>
      <c r="D8" s="51" t="s">
        <v>102</v>
      </c>
      <c r="E8" s="50" t="s">
        <v>9</v>
      </c>
      <c r="F8" s="85">
        <v>762</v>
      </c>
      <c r="G8" s="86">
        <v>188.27</v>
      </c>
      <c r="H8" s="87">
        <v>3910.11</v>
      </c>
      <c r="I8" s="52"/>
      <c r="J8" s="53"/>
      <c r="K8" s="104"/>
    </row>
    <row r="9" spans="1:17" ht="20.5" thickTop="1" x14ac:dyDescent="0.25">
      <c r="A9" s="54" t="s">
        <v>15</v>
      </c>
      <c r="B9" s="55" t="s">
        <v>23</v>
      </c>
      <c r="C9" s="55" t="s">
        <v>62</v>
      </c>
      <c r="D9" s="55" t="s">
        <v>63</v>
      </c>
      <c r="E9" s="55" t="s">
        <v>17</v>
      </c>
      <c r="F9" s="91">
        <v>670</v>
      </c>
      <c r="G9" s="92">
        <v>689.61</v>
      </c>
      <c r="H9" s="93">
        <v>40444.050000000003</v>
      </c>
      <c r="I9" s="57" t="s">
        <v>64</v>
      </c>
      <c r="J9" s="58"/>
    </row>
    <row r="10" spans="1:17" x14ac:dyDescent="0.25">
      <c r="A10" s="59" t="s">
        <v>18</v>
      </c>
      <c r="B10" s="2" t="s">
        <v>23</v>
      </c>
      <c r="C10" s="2" t="s">
        <v>65</v>
      </c>
      <c r="D10" s="2" t="s">
        <v>66</v>
      </c>
      <c r="E10" s="2" t="s">
        <v>17</v>
      </c>
      <c r="F10" s="94">
        <v>589</v>
      </c>
      <c r="G10" s="34">
        <v>720.32</v>
      </c>
      <c r="H10" s="95">
        <v>58070.74</v>
      </c>
      <c r="I10" s="32"/>
      <c r="J10" s="60"/>
      <c r="K10" s="21"/>
    </row>
    <row r="11" spans="1:17" x14ac:dyDescent="0.25">
      <c r="A11" s="59" t="s">
        <v>20</v>
      </c>
      <c r="B11" s="2" t="s">
        <v>23</v>
      </c>
      <c r="C11" s="2" t="s">
        <v>67</v>
      </c>
      <c r="D11" s="2" t="s">
        <v>68</v>
      </c>
      <c r="E11" s="2" t="s">
        <v>17</v>
      </c>
      <c r="F11" s="94">
        <v>1567</v>
      </c>
      <c r="G11" s="34">
        <v>1031.2</v>
      </c>
      <c r="H11" s="95">
        <v>69788.960000000006</v>
      </c>
      <c r="I11" s="32"/>
      <c r="J11" s="60"/>
      <c r="K11" s="21"/>
    </row>
    <row r="12" spans="1:17" s="4" customFormat="1" x14ac:dyDescent="0.25">
      <c r="A12" s="59" t="s">
        <v>21</v>
      </c>
      <c r="B12" s="2" t="s">
        <v>23</v>
      </c>
      <c r="C12" s="2" t="s">
        <v>69</v>
      </c>
      <c r="D12" s="2" t="s">
        <v>69</v>
      </c>
      <c r="E12" s="2" t="s">
        <v>17</v>
      </c>
      <c r="F12" s="94">
        <v>103</v>
      </c>
      <c r="G12" s="34">
        <v>65.69</v>
      </c>
      <c r="H12" s="95">
        <v>3917.35</v>
      </c>
      <c r="I12" s="32"/>
      <c r="J12" s="60"/>
      <c r="K12" s="21"/>
      <c r="L12"/>
      <c r="M12"/>
      <c r="N12"/>
      <c r="O12"/>
      <c r="P12"/>
      <c r="Q12"/>
    </row>
    <row r="13" spans="1:17" s="4" customFormat="1" x14ac:dyDescent="0.25">
      <c r="A13" s="59" t="s">
        <v>22</v>
      </c>
      <c r="B13" s="2" t="s">
        <v>16</v>
      </c>
      <c r="C13" s="2" t="s">
        <v>48</v>
      </c>
      <c r="D13" s="2" t="s">
        <v>70</v>
      </c>
      <c r="E13" s="2" t="s">
        <v>17</v>
      </c>
      <c r="F13" s="94">
        <v>689</v>
      </c>
      <c r="G13" s="34">
        <v>371.97</v>
      </c>
      <c r="H13" s="95">
        <v>23113.25</v>
      </c>
      <c r="I13" s="32"/>
      <c r="J13" s="60"/>
      <c r="K13" s="21"/>
      <c r="L13"/>
      <c r="M13"/>
      <c r="N13"/>
      <c r="O13"/>
      <c r="P13"/>
      <c r="Q13"/>
    </row>
    <row r="14" spans="1:17" s="4" customFormat="1" x14ac:dyDescent="0.25">
      <c r="A14" s="59" t="s">
        <v>24</v>
      </c>
      <c r="B14" s="2" t="s">
        <v>23</v>
      </c>
      <c r="C14" s="2" t="s">
        <v>71</v>
      </c>
      <c r="D14" s="2" t="s">
        <v>72</v>
      </c>
      <c r="E14" s="2" t="s">
        <v>17</v>
      </c>
      <c r="F14" s="94">
        <v>1308</v>
      </c>
      <c r="G14" s="34">
        <v>1460.47</v>
      </c>
      <c r="H14" s="95">
        <v>84610.2</v>
      </c>
      <c r="I14" s="32"/>
      <c r="J14" s="61"/>
      <c r="K14" s="22"/>
      <c r="L14"/>
      <c r="M14"/>
      <c r="N14"/>
      <c r="O14"/>
      <c r="P14"/>
      <c r="Q14"/>
    </row>
    <row r="15" spans="1:17" s="4" customFormat="1" x14ac:dyDescent="0.25">
      <c r="A15" s="59" t="s">
        <v>25</v>
      </c>
      <c r="B15" s="2" t="s">
        <v>23</v>
      </c>
      <c r="C15" s="2" t="s">
        <v>71</v>
      </c>
      <c r="D15" s="2" t="s">
        <v>72</v>
      </c>
      <c r="E15" s="2" t="s">
        <v>17</v>
      </c>
      <c r="F15" s="94">
        <v>213</v>
      </c>
      <c r="G15" s="34">
        <v>206.44</v>
      </c>
      <c r="H15" s="95">
        <v>11952.05</v>
      </c>
      <c r="I15" s="32"/>
      <c r="J15" s="61"/>
      <c r="K15" s="22"/>
      <c r="L15"/>
      <c r="M15"/>
      <c r="N15"/>
      <c r="O15"/>
      <c r="P15"/>
      <c r="Q15"/>
    </row>
    <row r="16" spans="1:17" s="4" customFormat="1" x14ac:dyDescent="0.25">
      <c r="A16" s="59" t="s">
        <v>26</v>
      </c>
      <c r="B16" s="2" t="s">
        <v>16</v>
      </c>
      <c r="C16" s="2" t="s">
        <v>45</v>
      </c>
      <c r="D16" s="2" t="s">
        <v>46</v>
      </c>
      <c r="E16" s="2" t="s">
        <v>17</v>
      </c>
      <c r="F16" s="94">
        <v>4432</v>
      </c>
      <c r="G16" s="34">
        <v>3337.51</v>
      </c>
      <c r="H16" s="95">
        <v>185361.05</v>
      </c>
      <c r="I16" s="32"/>
      <c r="J16" s="60" t="s">
        <v>47</v>
      </c>
      <c r="K16" s="21"/>
      <c r="L16"/>
      <c r="M16"/>
      <c r="N16"/>
      <c r="O16"/>
      <c r="P16"/>
      <c r="Q16"/>
    </row>
    <row r="17" spans="1:19" s="4" customFormat="1" ht="20" x14ac:dyDescent="0.25">
      <c r="A17" s="59" t="s">
        <v>27</v>
      </c>
      <c r="B17" s="2" t="s">
        <v>23</v>
      </c>
      <c r="C17" s="2" t="s">
        <v>73</v>
      </c>
      <c r="D17" s="33" t="s">
        <v>74</v>
      </c>
      <c r="E17" s="2" t="s">
        <v>17</v>
      </c>
      <c r="F17" s="94">
        <v>376</v>
      </c>
      <c r="G17" s="34">
        <v>211.59</v>
      </c>
      <c r="H17" s="95">
        <v>14218.75</v>
      </c>
      <c r="I17" s="32"/>
      <c r="J17" s="60"/>
      <c r="K17" s="21"/>
      <c r="L17"/>
      <c r="M17"/>
      <c r="N17"/>
      <c r="O17"/>
      <c r="P17"/>
      <c r="Q17"/>
    </row>
    <row r="18" spans="1:19" s="4" customFormat="1" x14ac:dyDescent="0.25">
      <c r="A18" s="59" t="s">
        <v>28</v>
      </c>
      <c r="B18" s="2" t="s">
        <v>75</v>
      </c>
      <c r="C18" s="2" t="s">
        <v>76</v>
      </c>
      <c r="D18" s="2" t="s">
        <v>77</v>
      </c>
      <c r="E18" s="2" t="s">
        <v>17</v>
      </c>
      <c r="F18" s="94">
        <v>3689</v>
      </c>
      <c r="G18" s="34">
        <v>3818.29</v>
      </c>
      <c r="H18" s="95">
        <v>268781.95</v>
      </c>
      <c r="I18" s="32"/>
      <c r="J18" s="60"/>
      <c r="K18" s="21"/>
      <c r="L18"/>
      <c r="M18"/>
      <c r="N18"/>
      <c r="O18"/>
      <c r="P18"/>
      <c r="Q18"/>
    </row>
    <row r="19" spans="1:19" s="4" customFormat="1" x14ac:dyDescent="0.25">
      <c r="A19" s="59" t="s">
        <v>29</v>
      </c>
      <c r="B19" s="2" t="s">
        <v>75</v>
      </c>
      <c r="C19" s="2" t="s">
        <v>78</v>
      </c>
      <c r="D19" s="2" t="s">
        <v>79</v>
      </c>
      <c r="E19" s="2" t="s">
        <v>17</v>
      </c>
      <c r="F19" s="94">
        <v>220</v>
      </c>
      <c r="G19" s="34">
        <v>148.97</v>
      </c>
      <c r="H19" s="95">
        <v>7598.22</v>
      </c>
      <c r="I19" s="32"/>
      <c r="J19" s="60"/>
      <c r="K19" s="21"/>
      <c r="L19"/>
      <c r="M19"/>
      <c r="N19"/>
      <c r="O19"/>
      <c r="P19"/>
      <c r="Q19"/>
    </row>
    <row r="20" spans="1:19" x14ac:dyDescent="0.25">
      <c r="A20" s="59" t="s">
        <v>30</v>
      </c>
      <c r="B20" s="2" t="s">
        <v>16</v>
      </c>
      <c r="C20" s="2" t="s">
        <v>80</v>
      </c>
      <c r="D20" s="2" t="s">
        <v>81</v>
      </c>
      <c r="E20" s="2" t="s">
        <v>17</v>
      </c>
      <c r="F20" s="94">
        <v>244</v>
      </c>
      <c r="G20" s="34">
        <v>184.96</v>
      </c>
      <c r="H20" s="95">
        <v>8899.16</v>
      </c>
      <c r="I20" s="32"/>
      <c r="J20" s="60"/>
      <c r="K20" s="21"/>
    </row>
    <row r="21" spans="1:19" x14ac:dyDescent="0.25">
      <c r="A21" s="59" t="s">
        <v>49</v>
      </c>
      <c r="B21" s="5" t="s">
        <v>23</v>
      </c>
      <c r="C21" s="5" t="s">
        <v>82</v>
      </c>
      <c r="D21" s="5" t="s">
        <v>83</v>
      </c>
      <c r="E21" s="2" t="s">
        <v>17</v>
      </c>
      <c r="F21" s="94">
        <v>285</v>
      </c>
      <c r="G21" s="34">
        <v>164.47</v>
      </c>
      <c r="H21" s="95">
        <v>8614.5499999999993</v>
      </c>
      <c r="I21" s="32"/>
      <c r="J21" s="62"/>
      <c r="K21" s="23"/>
    </row>
    <row r="22" spans="1:19" s="4" customFormat="1" x14ac:dyDescent="0.25">
      <c r="A22" s="59" t="s">
        <v>50</v>
      </c>
      <c r="B22" s="5" t="s">
        <v>23</v>
      </c>
      <c r="C22" s="5" t="s">
        <v>82</v>
      </c>
      <c r="D22" s="5" t="s">
        <v>82</v>
      </c>
      <c r="E22" s="2" t="s">
        <v>17</v>
      </c>
      <c r="F22" s="94">
        <v>196</v>
      </c>
      <c r="G22" s="34">
        <v>170.33</v>
      </c>
      <c r="H22" s="95">
        <v>9511.2000000000007</v>
      </c>
      <c r="I22" s="32"/>
      <c r="J22" s="62"/>
      <c r="K22" s="23"/>
      <c r="L22"/>
      <c r="M22"/>
      <c r="N22"/>
      <c r="O22"/>
      <c r="P22"/>
    </row>
    <row r="23" spans="1:19" s="4" customFormat="1" x14ac:dyDescent="0.25">
      <c r="A23" s="59" t="s">
        <v>51</v>
      </c>
      <c r="B23" s="5" t="s">
        <v>16</v>
      </c>
      <c r="C23" s="5" t="s">
        <v>44</v>
      </c>
      <c r="D23" s="5" t="s">
        <v>84</v>
      </c>
      <c r="E23" s="2" t="s">
        <v>17</v>
      </c>
      <c r="F23" s="94">
        <v>360</v>
      </c>
      <c r="G23" s="34">
        <v>397.08</v>
      </c>
      <c r="H23" s="95">
        <v>25015.18</v>
      </c>
      <c r="I23" s="32"/>
      <c r="J23" s="62"/>
      <c r="K23" s="23"/>
      <c r="L23"/>
      <c r="M23"/>
      <c r="N23"/>
      <c r="O23"/>
      <c r="P23"/>
    </row>
    <row r="24" spans="1:19" s="4" customFormat="1" x14ac:dyDescent="0.25">
      <c r="A24" s="59" t="s">
        <v>52</v>
      </c>
      <c r="B24" s="5" t="s">
        <v>16</v>
      </c>
      <c r="C24" s="5" t="s">
        <v>44</v>
      </c>
      <c r="D24" s="5" t="s">
        <v>84</v>
      </c>
      <c r="E24" s="2" t="s">
        <v>17</v>
      </c>
      <c r="F24" s="94">
        <v>663</v>
      </c>
      <c r="G24" s="34">
        <v>664.68</v>
      </c>
      <c r="H24" s="95">
        <v>41873.65</v>
      </c>
      <c r="I24" s="32"/>
      <c r="J24" s="62"/>
      <c r="K24" s="23"/>
      <c r="L24"/>
      <c r="M24"/>
      <c r="N24"/>
      <c r="O24"/>
      <c r="P24"/>
    </row>
    <row r="25" spans="1:19" s="4" customFormat="1" x14ac:dyDescent="0.25">
      <c r="A25" s="59" t="s">
        <v>53</v>
      </c>
      <c r="B25" s="5" t="s">
        <v>16</v>
      </c>
      <c r="C25" s="5" t="s">
        <v>19</v>
      </c>
      <c r="D25" s="5" t="s">
        <v>43</v>
      </c>
      <c r="E25" s="2" t="s">
        <v>17</v>
      </c>
      <c r="F25" s="94">
        <v>252</v>
      </c>
      <c r="G25" s="34">
        <v>412.68</v>
      </c>
      <c r="H25" s="95">
        <v>25029.919999999998</v>
      </c>
      <c r="I25" s="32"/>
      <c r="J25" s="62"/>
      <c r="K25" s="23"/>
      <c r="L25"/>
      <c r="M25"/>
      <c r="N25"/>
      <c r="O25"/>
      <c r="P25"/>
      <c r="Q25"/>
      <c r="R25"/>
      <c r="S25"/>
    </row>
    <row r="26" spans="1:19" s="4" customFormat="1" x14ac:dyDescent="0.25">
      <c r="A26" s="59" t="s">
        <v>54</v>
      </c>
      <c r="B26" s="5" t="s">
        <v>16</v>
      </c>
      <c r="C26" s="5" t="s">
        <v>19</v>
      </c>
      <c r="D26" s="5" t="s">
        <v>43</v>
      </c>
      <c r="E26" s="2" t="s">
        <v>17</v>
      </c>
      <c r="F26" s="94">
        <v>280</v>
      </c>
      <c r="G26" s="34">
        <v>63.37</v>
      </c>
      <c r="H26" s="95">
        <v>2238.15</v>
      </c>
      <c r="I26" s="32"/>
      <c r="J26" s="62"/>
      <c r="K26" s="23"/>
      <c r="L26"/>
      <c r="M26"/>
      <c r="N26"/>
      <c r="O26"/>
    </row>
    <row r="27" spans="1:19" s="4" customFormat="1" x14ac:dyDescent="0.25">
      <c r="A27" s="59" t="s">
        <v>55</v>
      </c>
      <c r="B27" s="5" t="s">
        <v>16</v>
      </c>
      <c r="C27" s="5" t="s">
        <v>85</v>
      </c>
      <c r="D27" s="5" t="s">
        <v>85</v>
      </c>
      <c r="E27" s="2" t="s">
        <v>17</v>
      </c>
      <c r="F27" s="94">
        <v>237</v>
      </c>
      <c r="G27" s="34">
        <v>192.96</v>
      </c>
      <c r="H27" s="95">
        <v>7349.45</v>
      </c>
      <c r="I27" s="32"/>
      <c r="J27" s="62"/>
      <c r="K27" s="23"/>
      <c r="L27"/>
      <c r="M27"/>
      <c r="N27"/>
      <c r="O27"/>
    </row>
    <row r="28" spans="1:19" s="4" customFormat="1" x14ac:dyDescent="0.25">
      <c r="A28" s="59" t="s">
        <v>56</v>
      </c>
      <c r="B28" s="5" t="s">
        <v>16</v>
      </c>
      <c r="C28" s="5" t="s">
        <v>19</v>
      </c>
      <c r="D28" s="5" t="s">
        <v>86</v>
      </c>
      <c r="E28" s="2" t="s">
        <v>17</v>
      </c>
      <c r="F28" s="94">
        <v>58</v>
      </c>
      <c r="G28" s="34">
        <v>38.21</v>
      </c>
      <c r="H28" s="95">
        <v>1148.48</v>
      </c>
      <c r="I28" s="32"/>
      <c r="J28" s="62"/>
      <c r="K28" s="23"/>
      <c r="L28"/>
      <c r="M28"/>
      <c r="N28"/>
      <c r="O28"/>
    </row>
    <row r="29" spans="1:19" s="4" customFormat="1" ht="13" thickBot="1" x14ac:dyDescent="0.3">
      <c r="A29" s="63" t="s">
        <v>57</v>
      </c>
      <c r="B29" s="64" t="s">
        <v>16</v>
      </c>
      <c r="C29" s="64" t="s">
        <v>87</v>
      </c>
      <c r="D29" s="64" t="s">
        <v>88</v>
      </c>
      <c r="E29" s="65" t="s">
        <v>17</v>
      </c>
      <c r="F29" s="96">
        <v>184</v>
      </c>
      <c r="G29" s="97">
        <v>92.94</v>
      </c>
      <c r="H29" s="98">
        <v>2081.85</v>
      </c>
      <c r="I29" s="66"/>
      <c r="J29" s="67"/>
      <c r="K29" s="105"/>
      <c r="L29"/>
      <c r="M29"/>
      <c r="N29"/>
      <c r="O29"/>
    </row>
    <row r="30" spans="1:19" ht="13" thickTop="1" x14ac:dyDescent="0.25">
      <c r="A30" s="54" t="s">
        <v>103</v>
      </c>
      <c r="B30" s="68" t="s">
        <v>8</v>
      </c>
      <c r="C30" s="68" t="s">
        <v>104</v>
      </c>
      <c r="D30" s="68" t="s">
        <v>104</v>
      </c>
      <c r="E30" s="55" t="s">
        <v>36</v>
      </c>
      <c r="F30" s="91">
        <v>488</v>
      </c>
      <c r="G30" s="92">
        <v>180</v>
      </c>
      <c r="H30" s="93">
        <v>12000</v>
      </c>
      <c r="I30" s="69"/>
      <c r="J30" s="70"/>
    </row>
    <row r="31" spans="1:19" x14ac:dyDescent="0.25">
      <c r="A31" s="59" t="s">
        <v>105</v>
      </c>
      <c r="B31" s="5" t="s">
        <v>8</v>
      </c>
      <c r="C31" s="5" t="s">
        <v>104</v>
      </c>
      <c r="D31" s="5" t="s">
        <v>104</v>
      </c>
      <c r="E31" s="2" t="s">
        <v>36</v>
      </c>
      <c r="F31" s="94">
        <v>1662</v>
      </c>
      <c r="G31" s="34">
        <v>1000</v>
      </c>
      <c r="H31" s="95">
        <v>28000</v>
      </c>
      <c r="I31" s="31"/>
      <c r="J31" s="71"/>
    </row>
    <row r="32" spans="1:19" x14ac:dyDescent="0.25">
      <c r="A32" s="59" t="s">
        <v>106</v>
      </c>
      <c r="B32" s="5" t="s">
        <v>8</v>
      </c>
      <c r="C32" s="5" t="s">
        <v>107</v>
      </c>
      <c r="D32" s="5" t="s">
        <v>107</v>
      </c>
      <c r="E32" s="2" t="s">
        <v>36</v>
      </c>
      <c r="F32" s="94">
        <v>517</v>
      </c>
      <c r="G32" s="34">
        <v>384</v>
      </c>
      <c r="H32" s="95">
        <v>26500</v>
      </c>
      <c r="I32" s="31"/>
      <c r="J32" s="71"/>
    </row>
    <row r="33" spans="1:11" x14ac:dyDescent="0.25">
      <c r="A33" s="59" t="s">
        <v>108</v>
      </c>
      <c r="B33" s="5" t="s">
        <v>109</v>
      </c>
      <c r="C33" s="5" t="s">
        <v>110</v>
      </c>
      <c r="D33" s="5" t="s">
        <v>111</v>
      </c>
      <c r="E33" s="2" t="s">
        <v>112</v>
      </c>
      <c r="F33" s="94">
        <v>845</v>
      </c>
      <c r="G33" s="34">
        <v>390</v>
      </c>
      <c r="H33" s="95">
        <v>22000</v>
      </c>
      <c r="I33" s="31"/>
      <c r="J33" s="71"/>
    </row>
    <row r="34" spans="1:11" x14ac:dyDescent="0.25">
      <c r="A34" s="59" t="s">
        <v>113</v>
      </c>
      <c r="B34" s="5" t="s">
        <v>109</v>
      </c>
      <c r="C34" s="5" t="s">
        <v>110</v>
      </c>
      <c r="D34" s="5" t="s">
        <v>111</v>
      </c>
      <c r="E34" s="2" t="s">
        <v>112</v>
      </c>
      <c r="F34" s="94">
        <f>206+352+63</f>
        <v>621</v>
      </c>
      <c r="G34" s="34">
        <v>462</v>
      </c>
      <c r="H34" s="95">
        <f>12000+7900+3500</f>
        <v>23400</v>
      </c>
      <c r="I34" s="31"/>
      <c r="J34" s="71"/>
    </row>
    <row r="35" spans="1:11" ht="13" thickBot="1" x14ac:dyDescent="0.3">
      <c r="A35" s="63" t="s">
        <v>114</v>
      </c>
      <c r="B35" s="64" t="s">
        <v>109</v>
      </c>
      <c r="C35" s="64" t="s">
        <v>115</v>
      </c>
      <c r="D35" s="64" t="s">
        <v>115</v>
      </c>
      <c r="E35" s="65" t="s">
        <v>112</v>
      </c>
      <c r="F35" s="96">
        <v>857</v>
      </c>
      <c r="G35" s="97">
        <v>489</v>
      </c>
      <c r="H35" s="98">
        <v>70000</v>
      </c>
      <c r="I35" s="72"/>
      <c r="J35" s="73"/>
      <c r="K35" s="106"/>
    </row>
    <row r="36" spans="1:11" ht="13" thickTop="1" x14ac:dyDescent="0.25">
      <c r="A36" s="74" t="s">
        <v>31</v>
      </c>
      <c r="B36" s="68" t="s">
        <v>89</v>
      </c>
      <c r="C36" s="68" t="s">
        <v>90</v>
      </c>
      <c r="D36" s="68" t="s">
        <v>92</v>
      </c>
      <c r="E36" s="68" t="s">
        <v>32</v>
      </c>
      <c r="F36" s="91">
        <v>726</v>
      </c>
      <c r="G36" s="92">
        <v>255</v>
      </c>
      <c r="H36" s="99">
        <v>11510</v>
      </c>
      <c r="I36" s="56"/>
      <c r="J36" s="75"/>
    </row>
    <row r="37" spans="1:11" ht="13" thickBot="1" x14ac:dyDescent="0.3">
      <c r="A37" s="3" t="s">
        <v>33</v>
      </c>
      <c r="B37" s="6" t="s">
        <v>89</v>
      </c>
      <c r="C37" s="6" t="s">
        <v>91</v>
      </c>
      <c r="D37" s="6" t="s">
        <v>93</v>
      </c>
      <c r="E37" s="6" t="s">
        <v>32</v>
      </c>
      <c r="F37" s="100">
        <v>2212</v>
      </c>
      <c r="G37" s="101">
        <v>1834</v>
      </c>
      <c r="H37" s="102">
        <v>102977</v>
      </c>
      <c r="I37" s="76"/>
      <c r="J37" s="20"/>
      <c r="K37" s="106"/>
    </row>
    <row r="38" spans="1:11" ht="13" thickBot="1" x14ac:dyDescent="0.3">
      <c r="F38" s="88">
        <f>SUM(F3:F37)</f>
        <v>33301</v>
      </c>
      <c r="G38" s="89">
        <f>SUM(G3:G37)</f>
        <v>26594.866000000002</v>
      </c>
      <c r="H38" s="103">
        <f>SUM(H3:H37)</f>
        <v>1545464.7699999996</v>
      </c>
      <c r="I38" s="90"/>
    </row>
    <row r="41" spans="1:11" ht="13" x14ac:dyDescent="0.3">
      <c r="D41" s="7" t="s">
        <v>34</v>
      </c>
      <c r="E41" s="7">
        <f>SUM(E42:E46)</f>
        <v>35</v>
      </c>
    </row>
    <row r="42" spans="1:11" x14ac:dyDescent="0.25">
      <c r="D42" s="8" t="s">
        <v>9</v>
      </c>
      <c r="E42" s="9">
        <v>6</v>
      </c>
    </row>
    <row r="43" spans="1:11" x14ac:dyDescent="0.25">
      <c r="D43" s="8" t="s">
        <v>17</v>
      </c>
      <c r="E43" s="9">
        <v>21</v>
      </c>
    </row>
    <row r="44" spans="1:11" x14ac:dyDescent="0.25">
      <c r="D44" s="8" t="s">
        <v>35</v>
      </c>
      <c r="E44" s="9">
        <v>0</v>
      </c>
    </row>
    <row r="45" spans="1:11" x14ac:dyDescent="0.25">
      <c r="D45" s="8" t="s">
        <v>36</v>
      </c>
      <c r="E45" s="9">
        <v>6</v>
      </c>
    </row>
    <row r="46" spans="1:11" x14ac:dyDescent="0.25">
      <c r="D46" s="8" t="s">
        <v>32</v>
      </c>
      <c r="E46" s="9">
        <v>2</v>
      </c>
      <c r="G46" s="15"/>
    </row>
    <row r="48" spans="1:11" x14ac:dyDescent="0.25">
      <c r="D48" s="8" t="s">
        <v>37</v>
      </c>
      <c r="E48" s="10">
        <f>F38</f>
        <v>33301</v>
      </c>
      <c r="H48" s="17"/>
      <c r="I48" s="17"/>
    </row>
    <row r="49" spans="4:9" x14ac:dyDescent="0.25">
      <c r="D49" s="8" t="s">
        <v>38</v>
      </c>
      <c r="E49" s="11">
        <f>G38</f>
        <v>26594.866000000002</v>
      </c>
      <c r="H49" s="17"/>
      <c r="I49" s="17"/>
    </row>
    <row r="50" spans="4:9" x14ac:dyDescent="0.25">
      <c r="D50" s="8" t="s">
        <v>39</v>
      </c>
      <c r="E50" s="11">
        <f>H38</f>
        <v>1545464.7699999996</v>
      </c>
    </row>
    <row r="51" spans="4:9" x14ac:dyDescent="0.25">
      <c r="D51" s="12" t="s">
        <v>40</v>
      </c>
      <c r="E51" s="9">
        <f>E50/E49</f>
        <v>58.111395259521125</v>
      </c>
    </row>
    <row r="52" spans="4:9" x14ac:dyDescent="0.25">
      <c r="D52" s="12" t="s">
        <v>41</v>
      </c>
      <c r="E52" s="9">
        <f>E50/E48</f>
        <v>46.408959790997251</v>
      </c>
    </row>
    <row r="53" spans="4:9" x14ac:dyDescent="0.25">
      <c r="D53" s="12" t="s">
        <v>42</v>
      </c>
      <c r="E53" s="9">
        <f>E49/E48</f>
        <v>0.79862064202276217</v>
      </c>
    </row>
    <row r="54" spans="4:9" x14ac:dyDescent="0.25">
      <c r="D54" s="4"/>
    </row>
    <row r="55" spans="4:9" x14ac:dyDescent="0.25">
      <c r="D55" s="4"/>
    </row>
    <row r="56" spans="4:9" x14ac:dyDescent="0.25">
      <c r="D56" s="4"/>
    </row>
    <row r="57" spans="4:9" x14ac:dyDescent="0.25">
      <c r="D57" s="4"/>
    </row>
    <row r="58" spans="4:9" x14ac:dyDescent="0.25">
      <c r="D58" s="4"/>
    </row>
    <row r="59" spans="4:9" x14ac:dyDescent="0.25">
      <c r="D59" s="4"/>
    </row>
    <row r="60" spans="4:9" x14ac:dyDescent="0.25">
      <c r="D60" s="4"/>
    </row>
    <row r="61" spans="4:9" x14ac:dyDescent="0.25">
      <c r="D61" s="4"/>
    </row>
    <row r="62" spans="4:9" x14ac:dyDescent="0.25">
      <c r="D62" s="4"/>
    </row>
  </sheetData>
  <mergeCells count="1">
    <mergeCell ref="A1:J1"/>
  </mergeCells>
  <phoneticPr fontId="4" type="noConversion"/>
  <pageMargins left="0.74803149606299213" right="0.74803149606299213" top="0.70866141732283472" bottom="0.74803149606299213" header="0.74803149606299213" footer="0"/>
  <pageSetup paperSize="9" scale="66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 SUBASTA 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FED. ASOC. FOREST. Z</dc:creator>
  <cp:lastModifiedBy>OLGA GONZALEZ</cp:lastModifiedBy>
  <dcterms:created xsi:type="dcterms:W3CDTF">2018-11-16T12:06:26Z</dcterms:created>
  <dcterms:modified xsi:type="dcterms:W3CDTF">2020-07-10T10:15:33Z</dcterms:modified>
</cp:coreProperties>
</file>